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G22" i="1"/>
  <c r="G17" i="1"/>
  <c r="G16" i="1"/>
  <c r="G10" i="1"/>
  <c r="G9" i="1"/>
  <c r="F24" i="1"/>
  <c r="G24" i="1" s="1"/>
  <c r="F23" i="1"/>
  <c r="F22" i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5" i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<sst xmlns="http://schemas.openxmlformats.org/spreadsheetml/2006/main" count="31" uniqueCount="31">
  <si>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</si>
  <si>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</si>
  <si>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</si>
  <si>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</si>
  <si>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</si>
  <si>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</si>
  <si>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</si>
  <si>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</si>
  <si>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</si>
  <si>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</si>
  <si>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</si>
  <si>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</si>
  <si>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</si>
  <si>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</si>
  <si>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</si>
  <si>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</si>
  <si>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</si>
  <si>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</si>
  <si>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</si>
  <si>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</si>
  <si>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</si>
  <si>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</si>
  <si>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</si>
  <si>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</si>
  <si>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</si>
  <si>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</si>
  <si>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AL 31 DE MARZO DEL 2019</t>
  </si>
  <si>
    <t>PRESIDENTE MUNICIPAL</t>
  </si>
  <si>
    <t>ING. GUSTAVO ADOLFO ALFARO REYES</t>
  </si>
  <si>
    <t>TESORERO MUNICIPAL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</si>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</sst>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view="pageBreakPreview" zoomScale="60" zoomScaleNormal="100" workbookViewId="0">
      <selection activeCell="E35" sqref="E35:E36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333344306.91999996</v>
      </c>
      <c r="D4" s="13">
        <f>SUM(D6+D15)</f>
        <v>138218781.72999999</v>
      </c>
      <c r="E4" s="13">
        <f>SUM(E6+E15)</f>
        <v>134057752.43999998</v>
      </c>
      <c r="F4" s="13">
        <f>SUM(F6+F15)</f>
        <v>337505336.20999998</v>
      </c>
      <c r="G4" s="13">
        <f>SUM(G6+G15)</f>
        <v>4161029.2899999954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65456878.770000003</v>
      </c>
      <c r="D6" s="13">
        <f>SUM(D7:D13)</f>
        <v>118371697.67999999</v>
      </c>
      <c r="E6" s="13">
        <f>SUM(E7:E13)</f>
        <v>133804307.19999999</v>
      </c>
      <c r="F6" s="13">
        <f>SUM(F7:F13)</f>
        <v>50024269.250000007</v>
      </c>
      <c r="G6" s="18">
        <f>SUM(G7:G13)</f>
        <v>-15432609.519999996</v>
      </c>
    </row>
    <row r="7" spans="1:7" x14ac:dyDescent="0.2">
      <c r="A7" s="3">
        <v>1110</v>
      </c>
      <c r="B7" s="7" t="s">
        <v>9</v>
      </c>
      <c r="C7" s="18">
        <v>44529025.450000003</v>
      </c>
      <c r="D7" s="18">
        <v>106896692.09999999</v>
      </c>
      <c r="E7" s="18">
        <v>122570360.89</v>
      </c>
      <c r="F7" s="18">
        <f>C7+D7-E7</f>
        <v>28855356.660000011</v>
      </c>
      <c r="G7" s="18">
        <f t="shared" ref="G7:G13" si="0">F7-C7</f>
        <v>-15673668.789999992</v>
      </c>
    </row>
    <row r="8" spans="1:7" x14ac:dyDescent="0.2">
      <c r="A8" s="3">
        <v>1120</v>
      </c>
      <c r="B8" s="7" t="s">
        <v>10</v>
      </c>
      <c r="C8" s="18">
        <v>15632834.130000001</v>
      </c>
      <c r="D8" s="18">
        <v>6967305.2300000004</v>
      </c>
      <c r="E8" s="18">
        <v>3984196.71</v>
      </c>
      <c r="F8" s="18">
        <f t="shared" ref="F8:F13" si="1">C8+D8-E8</f>
        <v>18615942.649999999</v>
      </c>
      <c r="G8" s="18">
        <f t="shared" si="0"/>
        <v>2983108.5199999977</v>
      </c>
    </row>
    <row r="9" spans="1:7" x14ac:dyDescent="0.2">
      <c r="A9" s="3">
        <v>1130</v>
      </c>
      <c r="B9" s="7" t="s">
        <v>11</v>
      </c>
      <c r="C9" s="18">
        <v>5295019.1900000004</v>
      </c>
      <c r="D9" s="18">
        <v>4507700.3499999996</v>
      </c>
      <c r="E9" s="18">
        <v>7249749.5999999996</v>
      </c>
      <c r="F9" s="18">
        <f t="shared" si="1"/>
        <v>2552969.9399999995</v>
      </c>
      <c r="G9" s="18">
        <f t="shared" si="0"/>
        <v>-2742049.2500000009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267887428.14999998</v>
      </c>
      <c r="D15" s="13">
        <f>SUM(D16:D24)</f>
        <v>19847084.050000001</v>
      </c>
      <c r="E15" s="13">
        <f>SUM(E16:E24)</f>
        <v>253445.24</v>
      </c>
      <c r="F15" s="13">
        <f>SUM(F16:F24)</f>
        <v>287481066.95999998</v>
      </c>
      <c r="G15" s="13">
        <f>SUM(G16:G24)</f>
        <v>19593638.809999991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242640737.68000001</v>
      </c>
      <c r="D18" s="19">
        <v>12779792.939999999</v>
      </c>
      <c r="E18" s="19">
        <v>253445.24</v>
      </c>
      <c r="F18" s="19">
        <f t="shared" si="3"/>
        <v>255167085.38</v>
      </c>
      <c r="G18" s="19">
        <f t="shared" si="2"/>
        <v>12526347.699999988</v>
      </c>
    </row>
    <row r="19" spans="1:7" x14ac:dyDescent="0.2">
      <c r="A19" s="3">
        <v>1240</v>
      </c>
      <c r="B19" s="7" t="s">
        <v>18</v>
      </c>
      <c r="C19" s="18">
        <v>26521342.84</v>
      </c>
      <c r="D19" s="18">
        <v>7067291.1100000003</v>
      </c>
      <c r="E19" s="18">
        <v>0</v>
      </c>
      <c r="F19" s="18">
        <f t="shared" si="3"/>
        <v>33588633.950000003</v>
      </c>
      <c r="G19" s="18">
        <f t="shared" si="2"/>
        <v>7067291.1100000031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-2378613.5</v>
      </c>
      <c r="D21" s="18">
        <v>0</v>
      </c>
      <c r="E21" s="18">
        <v>0</v>
      </c>
      <c r="F21" s="18">
        <f t="shared" si="3"/>
        <v>-2378613.5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5" spans="1:5" ht="12.75" x14ac:dyDescent="0.2">
      <c r="A35" s="24" t="s">
        <v>27</v>
      </c>
      <c r="E35" s="24" t="s">
        <v>29</v>
      </c>
    </row>
    <row r="36" spans="1:5" ht="12.75" x14ac:dyDescent="0.2">
      <c r="A36" s="24" t="s">
        <v>28</v>
      </c>
      <c r="E36" s="24" t="s">
        <v>30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2019-06-21T18:47:05Z</cp:lastPrinted>
  <dcterms:created xsi:type="dcterms:W3CDTF">2014-02-09T04:04:15Z</dcterms:created>
  <dcterms:modified xsi:type="dcterms:W3CDTF">2019-06-21T18:47:11Z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